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Sheet1" sheetId="1" r:id="rId1"/>
  </sheets>
  <definedNames>
    <definedName name="_xlnm.Print_Area" localSheetId="0">Sheet1!$A$1:$AD$33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10" i="1" l="1"/>
  <c r="F33" i="1"/>
  <c r="V33" i="1" s="1"/>
  <c r="U31" i="1"/>
  <c r="T31" i="1"/>
  <c r="P31" i="1"/>
  <c r="Q31" i="1" s="1"/>
  <c r="P24" i="1"/>
  <c r="Q24" i="1" s="1"/>
  <c r="U30" i="1"/>
  <c r="T30" i="1"/>
  <c r="P30" i="1"/>
  <c r="Q30" i="1" s="1"/>
  <c r="P23" i="1"/>
  <c r="Q23" i="1" s="1"/>
  <c r="U29" i="1"/>
  <c r="T29" i="1"/>
  <c r="P29" i="1"/>
  <c r="Q29" i="1" s="1"/>
  <c r="P22" i="1"/>
  <c r="Q22" i="1" s="1"/>
  <c r="U28" i="1"/>
  <c r="T28" i="1"/>
  <c r="P28" i="1"/>
  <c r="Q28" i="1" s="1"/>
  <c r="P21" i="1"/>
  <c r="Q21" i="1" s="1"/>
  <c r="U27" i="1"/>
  <c r="T27" i="1"/>
  <c r="P27" i="1"/>
  <c r="Q27" i="1" s="1"/>
  <c r="P20" i="1"/>
  <c r="Q20" i="1" s="1"/>
  <c r="U26" i="1"/>
  <c r="T26" i="1"/>
  <c r="P26" i="1"/>
  <c r="Q26" i="1" s="1"/>
  <c r="P19" i="1"/>
  <c r="Q19" i="1" s="1"/>
  <c r="U25" i="1"/>
  <c r="T25" i="1"/>
  <c r="P25" i="1"/>
  <c r="Q25" i="1" s="1"/>
  <c r="U18" i="1"/>
  <c r="T18" i="1"/>
  <c r="P18" i="1"/>
  <c r="Q18" i="1" s="1"/>
  <c r="U17" i="1"/>
  <c r="T17" i="1"/>
  <c r="P17" i="1"/>
  <c r="U16" i="1"/>
  <c r="T16" i="1"/>
  <c r="P16" i="1"/>
  <c r="U15" i="1"/>
  <c r="T15" i="1"/>
  <c r="P15" i="1"/>
  <c r="U14" i="1"/>
  <c r="T14" i="1"/>
  <c r="P14" i="1"/>
  <c r="U13" i="1"/>
  <c r="T13" i="1"/>
  <c r="P13" i="1"/>
  <c r="U12" i="1"/>
  <c r="T12" i="1"/>
  <c r="P12" i="1"/>
  <c r="U9" i="1"/>
  <c r="T9" i="1"/>
  <c r="P9" i="1"/>
  <c r="V8" i="1"/>
  <c r="V9" i="1" s="1"/>
  <c r="V26" i="1"/>
  <c r="V27" i="1"/>
  <c r="V28" i="1"/>
  <c r="V29" i="1"/>
  <c r="V30" i="1"/>
  <c r="V31" i="1"/>
  <c r="V32" i="1" s="1"/>
  <c r="U8" i="1"/>
  <c r="T8" i="1"/>
  <c r="P8" i="1"/>
  <c r="U7" i="1"/>
  <c r="T7" i="1"/>
  <c r="V12" i="1" l="1"/>
  <c r="V13" i="1" s="1"/>
  <c r="V14" i="1" s="1"/>
  <c r="V15" i="1" s="1"/>
  <c r="V16" i="1" s="1"/>
  <c r="V17" i="1" s="1"/>
  <c r="V18" i="1" s="1"/>
  <c r="V25" i="1" s="1"/>
  <c r="Q33" i="1"/>
  <c r="T33" i="1"/>
  <c r="U33" i="1"/>
</calcChain>
</file>

<file path=xl/sharedStrings.xml><?xml version="1.0" encoding="utf-8"?>
<sst xmlns="http://schemas.openxmlformats.org/spreadsheetml/2006/main" count="138" uniqueCount="79">
  <si>
    <t>Packing list</t>
  </si>
  <si>
    <t>STYLE</t>
  </si>
  <si>
    <t>Buyer style</t>
  </si>
  <si>
    <t>C/NO</t>
  </si>
  <si>
    <t>NO. OF</t>
  </si>
  <si>
    <t>STYLE NO.</t>
  </si>
  <si>
    <t>UPPERCODE</t>
  </si>
  <si>
    <t>COLOUR</t>
  </si>
  <si>
    <t>QTY PER</t>
  </si>
  <si>
    <t>TOTAL</t>
  </si>
  <si>
    <t>GW</t>
  </si>
  <si>
    <t>NW</t>
  </si>
  <si>
    <t>Total G.W.</t>
  </si>
  <si>
    <t>Total N.W.</t>
  </si>
  <si>
    <t>Cube</t>
  </si>
  <si>
    <t>NUMBER</t>
  </si>
  <si>
    <t>DESCRIPTION</t>
  </si>
  <si>
    <t>FM</t>
  </si>
  <si>
    <t>TO</t>
  </si>
  <si>
    <t>CARTONS</t>
  </si>
  <si>
    <t>S</t>
  </si>
  <si>
    <t>M</t>
  </si>
  <si>
    <t>L</t>
  </si>
  <si>
    <t>XL</t>
  </si>
  <si>
    <t>2XL</t>
  </si>
  <si>
    <t>CARTON</t>
  </si>
  <si>
    <t>per ctn</t>
  </si>
  <si>
    <t>SP16204-XH</t>
  </si>
  <si>
    <t>Men's Cool denim jacket</t>
  </si>
  <si>
    <t>MOF2506</t>
  </si>
  <si>
    <t>506BK-B</t>
  </si>
  <si>
    <t>BLACK</t>
  </si>
  <si>
    <t>42.5*39.5*27.5</t>
  </si>
  <si>
    <t>MOF2508</t>
  </si>
  <si>
    <t>508RD-B</t>
  </si>
  <si>
    <t>RED</t>
  </si>
  <si>
    <t>508RL-B</t>
  </si>
  <si>
    <t>ROYAL</t>
  </si>
  <si>
    <t>508NV-B</t>
  </si>
  <si>
    <t>NAVY</t>
  </si>
  <si>
    <t>MOF2510</t>
  </si>
  <si>
    <t>510V-B</t>
  </si>
  <si>
    <t>VINTAGE</t>
  </si>
  <si>
    <t>510BL-B</t>
  </si>
  <si>
    <t>BLUE</t>
  </si>
  <si>
    <t>510DB-B</t>
  </si>
  <si>
    <t>DK BLU</t>
  </si>
  <si>
    <t>MOF2511</t>
  </si>
  <si>
    <t>511DI-B</t>
  </si>
  <si>
    <t>DK INDIGO</t>
  </si>
  <si>
    <t>511LI-B</t>
  </si>
  <si>
    <t>LT INDIGO</t>
  </si>
  <si>
    <t>511JB-B</t>
  </si>
  <si>
    <t>JET BLACK</t>
  </si>
  <si>
    <t>MOF2519</t>
  </si>
  <si>
    <t>519G-A</t>
  </si>
  <si>
    <t>GREY</t>
  </si>
  <si>
    <t>519G-B</t>
  </si>
  <si>
    <t>519DP-A</t>
  </si>
  <si>
    <t>DEEP INDIGO</t>
  </si>
  <si>
    <t>519DP-B</t>
  </si>
  <si>
    <t>519LB-A</t>
  </si>
  <si>
    <t>LT BLUE</t>
  </si>
  <si>
    <t>519LB-B</t>
  </si>
  <si>
    <t>519DI-A</t>
  </si>
  <si>
    <t>519DI-B</t>
  </si>
  <si>
    <t>519LI-A</t>
  </si>
  <si>
    <t>519LI-B</t>
  </si>
  <si>
    <t>519MI-A</t>
  </si>
  <si>
    <t>MID INDIGO</t>
  </si>
  <si>
    <t>519MI-B</t>
  </si>
  <si>
    <t>519JB-A</t>
  </si>
  <si>
    <t>519JB-B</t>
  </si>
  <si>
    <t>Pack A</t>
  </si>
  <si>
    <t>Total</t>
  </si>
  <si>
    <t>Pack B</t>
  </si>
  <si>
    <t>PACK</t>
  </si>
  <si>
    <t>Total:</t>
  </si>
  <si>
    <t>Packing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</si>
</sst>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_);[Red]\(0\)"/>
    <numFmt numFmtId="165" formatCode="0.0_ "/>
    <numFmt numFmtId="166" formatCode="0.00_ "/>
  </numFmts>
  <fonts count="19">
    <font>
      <sz val="11"/>
      <color theme="1"/>
      <name val="Calibri"/>
      <charset val="134"/>
      <scheme val="minor"/>
    </font>
    <font>
      <b/>
      <sz val="18"/>
      <name val="Times New Roman"/>
      <family val="1"/>
    </font>
    <font>
      <sz val="18"/>
      <name val="Times New Roman"/>
      <family val="1"/>
    </font>
    <font>
      <b/>
      <sz val="10"/>
      <name val="Times New Roman"/>
      <family val="1"/>
    </font>
    <font>
      <sz val="10"/>
      <name val="Times New Roman"/>
      <family val="1"/>
    </font>
    <font>
      <sz val="11"/>
      <color theme="1"/>
      <name val="Times New Roman"/>
      <family val="1"/>
    </font>
    <font>
      <b/>
      <sz val="10"/>
      <color rgb="FFFF0000"/>
      <name val="Times New Roman"/>
      <family val="1"/>
    </font>
    <font>
      <sz val="11"/>
      <name val="Times New Roman"/>
      <family val="1"/>
    </font>
    <font>
      <b/>
      <sz val="11"/>
      <color rgb="FFFF0000"/>
      <name val="Times New Roman"/>
      <family val="1"/>
    </font>
    <font>
      <b/>
      <sz val="10"/>
      <color theme="1"/>
      <name val="Times New Roman"/>
      <family val="1"/>
    </font>
    <font>
      <b/>
      <sz val="11"/>
      <name val="Times New Roman"/>
      <family val="1"/>
    </font>
    <font>
      <sz val="12"/>
      <name val="宋体"/>
      <charset val="134"/>
    </font>
    <font>
      <b/>
      <sz val="18"/>
      <color theme="1"/>
      <name val="Times New Roman"/>
      <family val="1"/>
    </font>
    <font>
      <sz val="18"/>
      <color theme="1"/>
      <name val="Times New Roman"/>
      <family val="1"/>
    </font>
    <font>
      <b/>
      <u/>
      <sz val="24"/>
      <name val="Times New Roman"/>
      <family val="1"/>
    </font>
    <font>
      <u/>
      <sz val="24"/>
      <name val="Times New Roman"/>
      <family val="1"/>
    </font>
    <font>
      <sz val="8"/>
      <color theme="1"/>
      <name val="Times New Roman"/>
      <family val="1"/>
    </font>
    <font>
      <sz val="11"/>
      <color theme="0"/>
      <name val="Times New Roman"/>
      <family val="1"/>
    </font>
    <font>
      <sz val="10"/>
      <color theme="0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7030A0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>
      <alignment vertical="center"/>
    </xf>
    <xf numFmtId="0" fontId="11" fillId="0" borderId="0"/>
    <xf numFmtId="0" fontId="11" fillId="0" borderId="0"/>
  </cellStyleXfs>
  <cellXfs count="125">
    <xf numFmtId="0" fontId="0" fillId="0" borderId="0" xfId="0">
      <alignment vertical="center"/>
    </xf>
    <xf numFmtId="0" fontId="3" fillId="0" borderId="0" xfId="1" applyFont="1" applyAlignment="1">
      <alignment horizontal="center" vertical="center"/>
    </xf>
    <xf numFmtId="0" fontId="4" fillId="0" borderId="0" xfId="1" applyFont="1" applyAlignment="1">
      <alignment horizontal="center" vertical="center" wrapText="1"/>
    </xf>
    <xf numFmtId="0" fontId="5" fillId="0" borderId="0" xfId="0" applyFont="1">
      <alignment vertical="center"/>
    </xf>
    <xf numFmtId="0" fontId="3" fillId="0" borderId="1" xfId="1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5" fillId="2" borderId="4" xfId="0" applyFont="1" applyFill="1" applyBorder="1" applyAlignment="1">
      <alignment horizontal="center"/>
    </xf>
    <xf numFmtId="0" fontId="4" fillId="0" borderId="3" xfId="2" applyFont="1" applyBorder="1" applyAlignment="1" applyProtection="1">
      <alignment horizontal="center" vertical="center" shrinkToFit="1"/>
      <protection locked="0"/>
    </xf>
    <xf numFmtId="0" fontId="8" fillId="0" borderId="7" xfId="1" applyFont="1" applyBorder="1" applyAlignment="1">
      <alignment horizontal="center" vertical="center" wrapText="1"/>
    </xf>
    <xf numFmtId="0" fontId="8" fillId="0" borderId="8" xfId="1" applyFont="1" applyBorder="1" applyAlignment="1">
      <alignment horizontal="center" vertical="center" wrapText="1"/>
    </xf>
    <xf numFmtId="0" fontId="8" fillId="0" borderId="9" xfId="1" applyFont="1" applyBorder="1" applyAlignment="1">
      <alignment horizontal="center" vertical="center" wrapText="1"/>
    </xf>
    <xf numFmtId="0" fontId="8" fillId="0" borderId="3" xfId="0" applyFont="1" applyBorder="1" applyAlignment="1">
      <alignment vertical="center" wrapText="1"/>
    </xf>
    <xf numFmtId="164" fontId="8" fillId="0" borderId="8" xfId="1" applyNumberFormat="1" applyFont="1" applyBorder="1" applyAlignment="1" applyProtection="1">
      <alignment horizontal="center" vertical="center" wrapText="1"/>
      <protection locked="0"/>
    </xf>
    <xf numFmtId="49" fontId="9" fillId="0" borderId="3" xfId="0" applyNumberFormat="1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164" fontId="7" fillId="0" borderId="3" xfId="1" applyNumberFormat="1" applyFont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wrapText="1"/>
    </xf>
    <xf numFmtId="0" fontId="5" fillId="2" borderId="3" xfId="0" applyFont="1" applyFill="1" applyBorder="1" applyAlignment="1">
      <alignment horizontal="center"/>
    </xf>
    <xf numFmtId="0" fontId="8" fillId="0" borderId="7" xfId="0" applyFont="1" applyBorder="1" applyAlignment="1">
      <alignment horizontal="center" vertical="center" wrapText="1"/>
    </xf>
    <xf numFmtId="165" fontId="3" fillId="0" borderId="0" xfId="1" applyNumberFormat="1" applyFont="1" applyAlignment="1">
      <alignment horizontal="center" vertical="center"/>
    </xf>
    <xf numFmtId="165" fontId="10" fillId="0" borderId="0" xfId="1" applyNumberFormat="1" applyFont="1" applyAlignment="1">
      <alignment horizontal="center" vertical="center"/>
    </xf>
    <xf numFmtId="166" fontId="10" fillId="0" borderId="0" xfId="1" applyNumberFormat="1" applyFont="1" applyAlignment="1">
      <alignment horizontal="center" vertical="center"/>
    </xf>
    <xf numFmtId="165" fontId="3" fillId="0" borderId="3" xfId="1" applyNumberFormat="1" applyFont="1" applyBorder="1" applyAlignment="1">
      <alignment horizontal="center" vertical="center" wrapText="1"/>
    </xf>
    <xf numFmtId="166" fontId="3" fillId="0" borderId="3" xfId="1" applyNumberFormat="1" applyFont="1" applyBorder="1" applyAlignment="1">
      <alignment horizontal="center" vertical="center" wrapText="1"/>
    </xf>
    <xf numFmtId="166" fontId="3" fillId="0" borderId="1" xfId="1" applyNumberFormat="1" applyFont="1" applyBorder="1" applyAlignment="1">
      <alignment horizontal="center" vertical="center" wrapText="1"/>
    </xf>
    <xf numFmtId="166" fontId="4" fillId="0" borderId="3" xfId="1" applyNumberFormat="1" applyFont="1" applyBorder="1" applyAlignment="1">
      <alignment horizontal="center" vertical="center" wrapText="1"/>
    </xf>
    <xf numFmtId="165" fontId="3" fillId="0" borderId="8" xfId="1" applyNumberFormat="1" applyFont="1" applyBorder="1" applyAlignment="1">
      <alignment horizontal="center" vertical="center" wrapText="1"/>
    </xf>
    <xf numFmtId="165" fontId="8" fillId="0" borderId="8" xfId="1" applyNumberFormat="1" applyFont="1" applyBorder="1" applyAlignment="1" applyProtection="1">
      <alignment horizontal="center" vertical="center" wrapText="1"/>
      <protection locked="0"/>
    </xf>
    <xf numFmtId="166" fontId="6" fillId="0" borderId="7" xfId="1" applyNumberFormat="1" applyFont="1" applyBorder="1" applyAlignment="1">
      <alignment horizontal="center" vertical="center" wrapText="1"/>
    </xf>
    <xf numFmtId="0" fontId="3" fillId="0" borderId="2" xfId="1" applyFont="1" applyBorder="1" applyAlignment="1">
      <alignment horizontal="center" vertical="center" wrapText="1"/>
    </xf>
    <xf numFmtId="0" fontId="3" fillId="0" borderId="3" xfId="1" applyFont="1" applyBorder="1" applyAlignment="1">
      <alignment horizontal="center" vertical="center" wrapText="1"/>
    </xf>
    <xf numFmtId="165" fontId="3" fillId="0" borderId="1" xfId="1" applyNumberFormat="1" applyFont="1" applyBorder="1" applyAlignment="1">
      <alignment horizontal="center" vertical="center" wrapText="1"/>
    </xf>
    <xf numFmtId="165" fontId="3" fillId="0" borderId="7" xfId="1" applyNumberFormat="1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2" fillId="0" borderId="11" xfId="0" applyFont="1" applyBorder="1" applyAlignment="1">
      <alignment horizontal="center" vertical="center"/>
    </xf>
    <xf numFmtId="0" fontId="3" fillId="0" borderId="2" xfId="1" applyFont="1" applyBorder="1" applyAlignment="1">
      <alignment vertical="center" wrapText="1"/>
    </xf>
    <xf numFmtId="0" fontId="3" fillId="0" borderId="10" xfId="1" applyFont="1" applyBorder="1" applyAlignment="1">
      <alignment vertical="center" wrapText="1"/>
    </xf>
    <xf numFmtId="0" fontId="5" fillId="3" borderId="4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left" vertical="center"/>
    </xf>
    <xf numFmtId="0" fontId="4" fillId="3" borderId="3" xfId="2" applyFont="1" applyFill="1" applyBorder="1" applyAlignment="1" applyProtection="1">
      <alignment horizontal="left" vertical="center" shrinkToFit="1"/>
      <protection locked="0"/>
    </xf>
    <xf numFmtId="0" fontId="4" fillId="3" borderId="3" xfId="2" applyFont="1" applyFill="1" applyBorder="1" applyAlignment="1" applyProtection="1">
      <alignment horizontal="center" vertical="center" shrinkToFit="1"/>
      <protection locked="0"/>
    </xf>
    <xf numFmtId="0" fontId="5" fillId="3" borderId="3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/>
    </xf>
    <xf numFmtId="164" fontId="7" fillId="3" borderId="3" xfId="1" applyNumberFormat="1" applyFont="1" applyFill="1" applyBorder="1" applyAlignment="1">
      <alignment horizontal="center" vertical="center" wrapText="1"/>
    </xf>
    <xf numFmtId="0" fontId="5" fillId="4" borderId="4" xfId="0" applyFont="1" applyFill="1" applyBorder="1" applyAlignment="1">
      <alignment horizontal="center" vertical="center"/>
    </xf>
    <xf numFmtId="0" fontId="5" fillId="4" borderId="4" xfId="0" applyFont="1" applyFill="1" applyBorder="1" applyAlignment="1">
      <alignment horizontal="left" vertical="center"/>
    </xf>
    <xf numFmtId="0" fontId="4" fillId="4" borderId="3" xfId="2" applyFont="1" applyFill="1" applyBorder="1" applyAlignment="1" applyProtection="1">
      <alignment horizontal="left" vertical="center" shrinkToFit="1"/>
      <protection locked="0"/>
    </xf>
    <xf numFmtId="0" fontId="4" fillId="4" borderId="3" xfId="2" applyFont="1" applyFill="1" applyBorder="1" applyAlignment="1" applyProtection="1">
      <alignment horizontal="center" vertical="center" shrinkToFit="1"/>
      <protection locked="0"/>
    </xf>
    <xf numFmtId="0" fontId="5" fillId="4" borderId="3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/>
    </xf>
    <xf numFmtId="164" fontId="7" fillId="4" borderId="3" xfId="1" applyNumberFormat="1" applyFont="1" applyFill="1" applyBorder="1" applyAlignment="1">
      <alignment horizontal="center" vertical="center" wrapText="1"/>
    </xf>
    <xf numFmtId="0" fontId="5" fillId="5" borderId="4" xfId="0" applyFont="1" applyFill="1" applyBorder="1" applyAlignment="1">
      <alignment horizontal="center" vertical="center"/>
    </xf>
    <xf numFmtId="0" fontId="4" fillId="5" borderId="3" xfId="2" applyFont="1" applyFill="1" applyBorder="1" applyAlignment="1" applyProtection="1">
      <alignment horizontal="left" vertical="center" shrinkToFit="1"/>
      <protection locked="0"/>
    </xf>
    <xf numFmtId="0" fontId="4" fillId="5" borderId="3" xfId="2" applyFont="1" applyFill="1" applyBorder="1" applyAlignment="1" applyProtection="1">
      <alignment horizontal="center" vertical="center" shrinkToFit="1"/>
      <protection locked="0"/>
    </xf>
    <xf numFmtId="0" fontId="5" fillId="5" borderId="3" xfId="0" applyFont="1" applyFill="1" applyBorder="1" applyAlignment="1">
      <alignment horizontal="center" vertical="center" wrapText="1"/>
    </xf>
    <xf numFmtId="0" fontId="5" fillId="5" borderId="3" xfId="0" applyFont="1" applyFill="1" applyBorder="1" applyAlignment="1">
      <alignment horizontal="center" vertical="center"/>
    </xf>
    <xf numFmtId="164" fontId="7" fillId="5" borderId="3" xfId="1" applyNumberFormat="1" applyFont="1" applyFill="1" applyBorder="1" applyAlignment="1">
      <alignment horizontal="center" vertical="center" wrapText="1"/>
    </xf>
    <xf numFmtId="0" fontId="5" fillId="6" borderId="4" xfId="0" applyFont="1" applyFill="1" applyBorder="1" applyAlignment="1">
      <alignment horizontal="center" vertical="center"/>
    </xf>
    <xf numFmtId="0" fontId="5" fillId="6" borderId="4" xfId="0" applyFont="1" applyFill="1" applyBorder="1" applyAlignment="1">
      <alignment horizontal="left" vertical="center"/>
    </xf>
    <xf numFmtId="0" fontId="5" fillId="6" borderId="3" xfId="0" applyFont="1" applyFill="1" applyBorder="1" applyAlignment="1">
      <alignment horizontal="center" vertical="center" wrapText="1"/>
    </xf>
    <xf numFmtId="0" fontId="5" fillId="6" borderId="3" xfId="0" applyFont="1" applyFill="1" applyBorder="1" applyAlignment="1">
      <alignment horizontal="center" vertical="center"/>
    </xf>
    <xf numFmtId="164" fontId="7" fillId="6" borderId="3" xfId="1" applyNumberFormat="1" applyFont="1" applyFill="1" applyBorder="1" applyAlignment="1">
      <alignment horizontal="center" vertical="center" wrapText="1"/>
    </xf>
    <xf numFmtId="0" fontId="4" fillId="6" borderId="3" xfId="2" applyFont="1" applyFill="1" applyBorder="1" applyAlignment="1" applyProtection="1">
      <alignment horizontal="left" vertical="center" shrinkToFit="1"/>
      <protection locked="0"/>
    </xf>
    <xf numFmtId="0" fontId="4" fillId="6" borderId="3" xfId="2" applyFont="1" applyFill="1" applyBorder="1" applyAlignment="1" applyProtection="1">
      <alignment horizontal="center" vertical="center" shrinkToFit="1"/>
      <protection locked="0"/>
    </xf>
    <xf numFmtId="0" fontId="5" fillId="7" borderId="4" xfId="0" applyFont="1" applyFill="1" applyBorder="1" applyAlignment="1">
      <alignment horizontal="center" vertical="center"/>
    </xf>
    <xf numFmtId="0" fontId="5" fillId="7" borderId="4" xfId="0" applyFont="1" applyFill="1" applyBorder="1" applyAlignment="1">
      <alignment horizontal="left" vertical="center"/>
    </xf>
    <xf numFmtId="0" fontId="4" fillId="7" borderId="3" xfId="2" applyFont="1" applyFill="1" applyBorder="1" applyAlignment="1" applyProtection="1">
      <alignment horizontal="left" vertical="center" shrinkToFit="1"/>
      <protection locked="0"/>
    </xf>
    <xf numFmtId="0" fontId="5" fillId="7" borderId="3" xfId="0" applyFont="1" applyFill="1" applyBorder="1" applyAlignment="1">
      <alignment horizontal="center" vertical="center" wrapText="1"/>
    </xf>
    <xf numFmtId="0" fontId="5" fillId="7" borderId="3" xfId="0" applyFont="1" applyFill="1" applyBorder="1" applyAlignment="1">
      <alignment horizontal="center" vertical="center"/>
    </xf>
    <xf numFmtId="164" fontId="7" fillId="7" borderId="3" xfId="1" applyNumberFormat="1" applyFont="1" applyFill="1" applyBorder="1" applyAlignment="1">
      <alignment horizontal="center" vertical="center" wrapText="1"/>
    </xf>
    <xf numFmtId="0" fontId="5" fillId="7" borderId="4" xfId="0" applyFont="1" applyFill="1" applyBorder="1" applyAlignment="1">
      <alignment horizontal="center"/>
    </xf>
    <xf numFmtId="38" fontId="8" fillId="0" borderId="8" xfId="1" applyNumberFormat="1" applyFont="1" applyBorder="1" applyAlignment="1" applyProtection="1">
      <alignment horizontal="center" vertical="center" wrapText="1"/>
      <protection locked="0"/>
    </xf>
    <xf numFmtId="0" fontId="5" fillId="8" borderId="4" xfId="0" applyFont="1" applyFill="1" applyBorder="1" applyAlignment="1">
      <alignment horizontal="center" vertical="center"/>
    </xf>
    <xf numFmtId="0" fontId="5" fillId="8" borderId="4" xfId="0" applyFont="1" applyFill="1" applyBorder="1" applyAlignment="1">
      <alignment horizontal="left" vertical="center"/>
    </xf>
    <xf numFmtId="0" fontId="4" fillId="8" borderId="3" xfId="2" applyFont="1" applyFill="1" applyBorder="1" applyAlignment="1" applyProtection="1">
      <alignment horizontal="left" vertical="center" shrinkToFit="1"/>
      <protection locked="0"/>
    </xf>
    <xf numFmtId="0" fontId="4" fillId="8" borderId="3" xfId="2" applyFont="1" applyFill="1" applyBorder="1" applyAlignment="1" applyProtection="1">
      <alignment horizontal="center" vertical="center" shrinkToFit="1"/>
      <protection locked="0"/>
    </xf>
    <xf numFmtId="0" fontId="5" fillId="8" borderId="3" xfId="0" applyFont="1" applyFill="1" applyBorder="1" applyAlignment="1">
      <alignment horizontal="center" vertical="center" wrapText="1"/>
    </xf>
    <xf numFmtId="0" fontId="5" fillId="8" borderId="3" xfId="0" applyFont="1" applyFill="1" applyBorder="1" applyAlignment="1">
      <alignment horizontal="center" vertical="center"/>
    </xf>
    <xf numFmtId="164" fontId="7" fillId="8" borderId="3" xfId="1" applyNumberFormat="1" applyFont="1" applyFill="1" applyBorder="1" applyAlignment="1">
      <alignment horizontal="center" vertical="center" wrapText="1"/>
    </xf>
    <xf numFmtId="0" fontId="5" fillId="8" borderId="4" xfId="0" applyFont="1" applyFill="1" applyBorder="1" applyAlignment="1">
      <alignment horizontal="center"/>
    </xf>
    <xf numFmtId="0" fontId="16" fillId="8" borderId="0" xfId="0" applyFont="1" applyFill="1">
      <alignment vertical="center"/>
    </xf>
    <xf numFmtId="0" fontId="17" fillId="9" borderId="4" xfId="0" applyFont="1" applyFill="1" applyBorder="1" applyAlignment="1">
      <alignment horizontal="center"/>
    </xf>
    <xf numFmtId="0" fontId="17" fillId="9" borderId="4" xfId="0" applyFont="1" applyFill="1" applyBorder="1" applyAlignment="1">
      <alignment horizontal="left" vertical="center"/>
    </xf>
    <xf numFmtId="0" fontId="18" fillId="9" borderId="3" xfId="2" applyFont="1" applyFill="1" applyBorder="1" applyAlignment="1" applyProtection="1">
      <alignment horizontal="left" vertical="center" shrinkToFit="1"/>
      <protection locked="0"/>
    </xf>
    <xf numFmtId="0" fontId="18" fillId="9" borderId="3" xfId="2" applyFont="1" applyFill="1" applyBorder="1" applyAlignment="1" applyProtection="1">
      <alignment horizontal="center" vertical="center" shrinkToFit="1"/>
      <protection locked="0"/>
    </xf>
    <xf numFmtId="0" fontId="17" fillId="9" borderId="3" xfId="0" applyFont="1" applyFill="1" applyBorder="1" applyAlignment="1">
      <alignment horizontal="center" vertical="center" wrapText="1"/>
    </xf>
    <xf numFmtId="0" fontId="17" fillId="9" borderId="3" xfId="0" applyFont="1" applyFill="1" applyBorder="1" applyAlignment="1">
      <alignment horizontal="center" vertical="center"/>
    </xf>
    <xf numFmtId="164" fontId="17" fillId="9" borderId="3" xfId="1" applyNumberFormat="1" applyFont="1" applyFill="1" applyBorder="1" applyAlignment="1">
      <alignment horizontal="center" vertical="center" wrapText="1"/>
    </xf>
    <xf numFmtId="14" fontId="3" fillId="0" borderId="0" xfId="1" applyNumberFormat="1" applyFont="1" applyAlignment="1">
      <alignment horizontal="center" vertical="center"/>
    </xf>
    <xf numFmtId="14" fontId="5" fillId="3" borderId="4" xfId="0" applyNumberFormat="1" applyFont="1" applyFill="1" applyBorder="1" applyAlignment="1">
      <alignment horizontal="center" vertical="center"/>
    </xf>
    <xf numFmtId="14" fontId="5" fillId="4" borderId="4" xfId="0" applyNumberFormat="1" applyFont="1" applyFill="1" applyBorder="1" applyAlignment="1">
      <alignment horizontal="center" vertical="center"/>
    </xf>
    <xf numFmtId="14" fontId="5" fillId="5" borderId="4" xfId="0" applyNumberFormat="1" applyFont="1" applyFill="1" applyBorder="1" applyAlignment="1">
      <alignment horizontal="center" vertical="center"/>
    </xf>
    <xf numFmtId="14" fontId="5" fillId="6" borderId="4" xfId="0" applyNumberFormat="1" applyFont="1" applyFill="1" applyBorder="1" applyAlignment="1">
      <alignment horizontal="center" vertical="center"/>
    </xf>
    <xf numFmtId="14" fontId="5" fillId="7" borderId="4" xfId="0" applyNumberFormat="1" applyFont="1" applyFill="1" applyBorder="1" applyAlignment="1">
      <alignment horizontal="center" vertical="center"/>
    </xf>
    <xf numFmtId="14" fontId="5" fillId="8" borderId="4" xfId="0" applyNumberFormat="1" applyFont="1" applyFill="1" applyBorder="1" applyAlignment="1">
      <alignment horizontal="center" vertical="center"/>
    </xf>
    <xf numFmtId="14" fontId="17" fillId="9" borderId="4" xfId="0" applyNumberFormat="1" applyFont="1" applyFill="1" applyBorder="1" applyAlignment="1">
      <alignment horizontal="center" vertical="center"/>
    </xf>
    <xf numFmtId="14" fontId="5" fillId="2" borderId="4" xfId="0" applyNumberFormat="1" applyFont="1" applyFill="1" applyBorder="1" applyAlignment="1">
      <alignment horizontal="center"/>
    </xf>
    <xf numFmtId="14" fontId="8" fillId="0" borderId="8" xfId="1" applyNumberFormat="1" applyFont="1" applyBorder="1" applyAlignment="1" applyProtection="1">
      <alignment horizontal="center" vertical="center" wrapText="1"/>
      <protection locked="0"/>
    </xf>
    <xf numFmtId="14" fontId="5" fillId="0" borderId="0" xfId="0" applyNumberFormat="1" applyFont="1">
      <alignment vertical="center"/>
    </xf>
    <xf numFmtId="0" fontId="1" fillId="0" borderId="0" xfId="1" applyFont="1" applyAlignment="1">
      <alignment horizontal="center" vertical="center" wrapText="1"/>
    </xf>
    <xf numFmtId="0" fontId="1" fillId="0" borderId="0" xfId="1" applyFont="1" applyAlignment="1">
      <alignment horizontal="center" vertical="center"/>
    </xf>
    <xf numFmtId="0" fontId="2" fillId="0" borderId="0" xfId="1" applyFont="1" applyAlignment="1">
      <alignment horizontal="center" vertical="center" wrapText="1"/>
    </xf>
    <xf numFmtId="165" fontId="1" fillId="0" borderId="0" xfId="1" applyNumberFormat="1" applyFont="1" applyAlignment="1">
      <alignment horizontal="center" vertical="center"/>
    </xf>
    <xf numFmtId="166" fontId="1" fillId="0" borderId="0" xfId="1" applyNumberFormat="1" applyFont="1" applyAlignment="1">
      <alignment horizontal="center" vertical="center"/>
    </xf>
    <xf numFmtId="0" fontId="14" fillId="0" borderId="0" xfId="1" applyFont="1" applyAlignment="1">
      <alignment horizontal="center" vertical="center"/>
    </xf>
    <xf numFmtId="0" fontId="15" fillId="0" borderId="0" xfId="1" applyFont="1" applyAlignment="1">
      <alignment horizontal="center" vertical="center" wrapText="1"/>
    </xf>
    <xf numFmtId="165" fontId="14" fillId="0" borderId="0" xfId="1" applyNumberFormat="1" applyFont="1" applyAlignment="1">
      <alignment horizontal="center" vertical="center"/>
    </xf>
    <xf numFmtId="166" fontId="14" fillId="0" borderId="0" xfId="1" applyNumberFormat="1" applyFont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7" fillId="0" borderId="3" xfId="1" applyFont="1" applyBorder="1" applyAlignment="1">
      <alignment horizontal="center" vertical="center" wrapText="1"/>
    </xf>
    <xf numFmtId="0" fontId="3" fillId="0" borderId="2" xfId="1" applyFont="1" applyBorder="1" applyAlignment="1">
      <alignment horizontal="center" vertical="center" wrapText="1"/>
    </xf>
    <xf numFmtId="0" fontId="3" fillId="0" borderId="5" xfId="1" applyFont="1" applyBorder="1" applyAlignment="1">
      <alignment horizontal="center" vertical="center" wrapText="1"/>
    </xf>
    <xf numFmtId="14" fontId="6" fillId="0" borderId="1" xfId="1" applyNumberFormat="1" applyFont="1" applyBorder="1" applyAlignment="1">
      <alignment horizontal="center" vertical="center" wrapText="1"/>
    </xf>
    <xf numFmtId="14" fontId="6" fillId="0" borderId="7" xfId="1" applyNumberFormat="1" applyFont="1" applyBorder="1" applyAlignment="1">
      <alignment horizontal="center" vertical="center" wrapText="1"/>
    </xf>
    <xf numFmtId="0" fontId="6" fillId="0" borderId="1" xfId="1" applyFont="1" applyBorder="1" applyAlignment="1">
      <alignment horizontal="center" vertical="center" wrapText="1"/>
    </xf>
    <xf numFmtId="0" fontId="6" fillId="0" borderId="7" xfId="1" applyFont="1" applyBorder="1" applyAlignment="1">
      <alignment horizontal="center" vertical="center" wrapText="1"/>
    </xf>
    <xf numFmtId="0" fontId="3" fillId="0" borderId="3" xfId="1" applyFont="1" applyBorder="1" applyAlignment="1">
      <alignment horizontal="center" vertical="center" wrapText="1"/>
    </xf>
    <xf numFmtId="165" fontId="3" fillId="0" borderId="1" xfId="1" applyNumberFormat="1" applyFont="1" applyBorder="1" applyAlignment="1">
      <alignment horizontal="center" vertical="center" wrapText="1"/>
    </xf>
    <xf numFmtId="165" fontId="3" fillId="0" borderId="7" xfId="1" applyNumberFormat="1" applyFont="1" applyBorder="1" applyAlignment="1">
      <alignment horizontal="center" vertical="center" wrapText="1"/>
    </xf>
    <xf numFmtId="0" fontId="3" fillId="0" borderId="6" xfId="1" applyFont="1" applyBorder="1" applyAlignment="1">
      <alignment horizontal="center" vertical="center" wrapText="1"/>
    </xf>
    <xf numFmtId="0" fontId="3" fillId="0" borderId="8" xfId="1" applyFont="1" applyBorder="1" applyAlignment="1">
      <alignment horizontal="center" vertical="center" wrapText="1"/>
    </xf>
  </cellXfs>
  <cellStyles count="3">
    <cellStyle name="Normal" xfId="0" builtinId="0"/>
    <cellStyle name="常规_Sheet4" xfId="1"/>
    <cellStyle name="常规_Sheet5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571500</xdr:colOff>
      <xdr:row>34</xdr:row>
      <xdr:rowOff>171450</xdr:rowOff>
    </xdr:from>
    <xdr:to>
      <xdr:col>16</xdr:col>
      <xdr:colOff>170612</xdr:colOff>
      <xdr:row>46</xdr:row>
      <xdr:rowOff>85725</xdr:rowOff>
    </xdr:to>
    <xdr:pic>
      <xdr:nvPicPr>
        <xdr:cNvPr id="2" name="图片 1" descr="1655954867525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H="1">
          <a:off x="571500" y="3676650"/>
          <a:ext cx="3285287" cy="2200275"/>
        </a:xfrm>
        <a:prstGeom prst="rect">
          <a:avLst/>
        </a:prstGeom>
      </xdr:spPr>
    </xdr:pic>
    <xdr:clientData/>
  </xdr:twoCellAnchor>
  <xdr:twoCellAnchor editAs="oneCell">
    <xdr:from>
      <xdr:col>24</xdr:col>
      <xdr:colOff>206003</xdr:colOff>
      <xdr:row>32</xdr:row>
      <xdr:rowOff>133350</xdr:rowOff>
    </xdr:from>
    <xdr:to>
      <xdr:col>26</xdr:col>
      <xdr:colOff>499779</xdr:colOff>
      <xdr:row>41</xdr:row>
      <xdr:rowOff>123824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2C6AD2B0-C04F-ADCE-2F01-8996DF2776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92403" y="3257550"/>
          <a:ext cx="1493926" cy="17049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46"/>
  <sheetViews>
    <sheetView tabSelected="1" topLeftCell="F1" workbookViewId="0">
      <selection activeCell="AK33" sqref="AK33"/>
    </sheetView>
  </sheetViews>
  <sheetFormatPr defaultColWidth="9" defaultRowHeight="15"/>
  <cols>
    <col min="1" max="1" width="0" style="3" hidden="1" customWidth="1"/>
    <col min="2" max="2" width="18.7109375" style="3" hidden="1" customWidth="1"/>
    <col min="3" max="5" width="0" style="3" hidden="1" customWidth="1"/>
    <col min="6" max="6" width="10" style="3" customWidth="1"/>
    <col min="7" max="7" width="10.7109375" style="101" customWidth="1"/>
    <col min="8" max="8" width="13.28515625" style="3" customWidth="1"/>
    <col min="9" max="9" width="12.28515625" style="3" bestFit="1" customWidth="1"/>
    <col min="10" max="15" width="0" style="3" hidden="1" customWidth="1"/>
    <col min="16" max="17" width="9" style="3"/>
    <col min="18" max="21" width="0" style="3" hidden="1" customWidth="1"/>
    <col min="22" max="22" width="11" style="3" hidden="1" customWidth="1"/>
    <col min="23" max="26" width="9" style="3"/>
    <col min="27" max="32" width="9" style="34"/>
    <col min="33" max="16384" width="9" style="3"/>
  </cols>
  <sheetData>
    <row r="1" spans="1:29" ht="23.25">
      <c r="A1" s="102"/>
      <c r="B1" s="103"/>
      <c r="C1" s="103"/>
      <c r="D1" s="104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5"/>
      <c r="S1" s="105"/>
      <c r="T1" s="105"/>
      <c r="U1" s="105"/>
      <c r="V1" s="106"/>
    </row>
    <row r="2" spans="1:29">
      <c r="A2" s="1"/>
      <c r="B2" s="1"/>
      <c r="C2" s="1"/>
      <c r="D2" s="2"/>
      <c r="E2" s="1"/>
      <c r="F2" s="1"/>
      <c r="G2" s="91"/>
      <c r="H2" s="1"/>
      <c r="I2" s="1"/>
      <c r="J2" s="1"/>
      <c r="K2" s="1"/>
      <c r="L2" s="1"/>
      <c r="M2" s="1"/>
      <c r="N2" s="1"/>
      <c r="O2" s="1"/>
      <c r="P2" s="1"/>
      <c r="Q2" s="1"/>
      <c r="R2" s="20"/>
      <c r="S2" s="20"/>
      <c r="T2" s="21"/>
      <c r="U2" s="21"/>
      <c r="V2" s="22"/>
    </row>
    <row r="3" spans="1:29" ht="30.75">
      <c r="A3" s="107" t="s">
        <v>0</v>
      </c>
      <c r="B3" s="107"/>
      <c r="C3" s="107"/>
      <c r="D3" s="108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9"/>
      <c r="S3" s="109"/>
      <c r="T3" s="109"/>
      <c r="U3" s="109"/>
      <c r="V3" s="110"/>
    </row>
    <row r="5" spans="1:29">
      <c r="A5" s="4" t="s">
        <v>1</v>
      </c>
      <c r="B5" s="114" t="s">
        <v>2</v>
      </c>
      <c r="C5" s="31" t="s">
        <v>1</v>
      </c>
      <c r="D5" s="111" t="s">
        <v>3</v>
      </c>
      <c r="E5" s="112"/>
      <c r="F5" s="31" t="s">
        <v>4</v>
      </c>
      <c r="G5" s="116" t="s">
        <v>5</v>
      </c>
      <c r="H5" s="118" t="s">
        <v>6</v>
      </c>
      <c r="I5" s="120" t="s">
        <v>7</v>
      </c>
      <c r="J5" s="30"/>
      <c r="K5" s="38"/>
      <c r="L5" s="39"/>
      <c r="M5" s="39"/>
      <c r="N5" s="39"/>
      <c r="O5" s="123" t="s">
        <v>76</v>
      </c>
      <c r="P5" s="31" t="s">
        <v>8</v>
      </c>
      <c r="Q5" s="120" t="s">
        <v>9</v>
      </c>
      <c r="R5" s="23" t="s">
        <v>10</v>
      </c>
      <c r="S5" s="23" t="s">
        <v>11</v>
      </c>
      <c r="T5" s="121" t="s">
        <v>12</v>
      </c>
      <c r="U5" s="121" t="s">
        <v>13</v>
      </c>
      <c r="V5" s="24" t="s">
        <v>14</v>
      </c>
    </row>
    <row r="6" spans="1:29" ht="25.5">
      <c r="A6" s="4" t="s">
        <v>15</v>
      </c>
      <c r="B6" s="115"/>
      <c r="C6" s="31" t="s">
        <v>16</v>
      </c>
      <c r="D6" s="5" t="s">
        <v>17</v>
      </c>
      <c r="E6" s="5" t="s">
        <v>18</v>
      </c>
      <c r="F6" s="31" t="s">
        <v>19</v>
      </c>
      <c r="G6" s="117"/>
      <c r="H6" s="119"/>
      <c r="I6" s="120"/>
      <c r="J6" s="31" t="s">
        <v>20</v>
      </c>
      <c r="K6" s="14" t="s">
        <v>21</v>
      </c>
      <c r="L6" s="14" t="s">
        <v>22</v>
      </c>
      <c r="M6" s="14" t="s">
        <v>23</v>
      </c>
      <c r="N6" s="14" t="s">
        <v>24</v>
      </c>
      <c r="O6" s="124"/>
      <c r="P6" s="31" t="s">
        <v>25</v>
      </c>
      <c r="Q6" s="120"/>
      <c r="R6" s="32" t="s">
        <v>26</v>
      </c>
      <c r="S6" s="32" t="s">
        <v>26</v>
      </c>
      <c r="T6" s="122"/>
      <c r="U6" s="122"/>
      <c r="V6" s="25" t="s">
        <v>26</v>
      </c>
      <c r="X6" s="37"/>
      <c r="Y6" s="37"/>
      <c r="Z6" s="37"/>
      <c r="AA6" s="37"/>
      <c r="AB6" s="37"/>
      <c r="AC6" s="37"/>
    </row>
    <row r="7" spans="1:29" ht="25.5" hidden="1">
      <c r="A7" s="113" t="s">
        <v>27</v>
      </c>
      <c r="B7" s="113"/>
      <c r="C7" s="113" t="s">
        <v>28</v>
      </c>
      <c r="D7" s="6">
        <v>1</v>
      </c>
      <c r="E7" s="6">
        <v>40</v>
      </c>
      <c r="F7" s="40">
        <v>38.5</v>
      </c>
      <c r="G7" s="92" t="s">
        <v>29</v>
      </c>
      <c r="H7" s="41" t="s">
        <v>30</v>
      </c>
      <c r="I7" s="42" t="s">
        <v>31</v>
      </c>
      <c r="J7" s="43"/>
      <c r="K7" s="44">
        <v>2</v>
      </c>
      <c r="L7" s="44">
        <v>4</v>
      </c>
      <c r="M7" s="45">
        <v>4</v>
      </c>
      <c r="N7" s="45">
        <v>2</v>
      </c>
      <c r="O7" s="45" t="s">
        <v>75</v>
      </c>
      <c r="P7" s="46">
        <v>11.5</v>
      </c>
      <c r="Q7" s="46">
        <v>0</v>
      </c>
      <c r="R7" s="26">
        <v>11</v>
      </c>
      <c r="S7" s="26">
        <v>10</v>
      </c>
      <c r="T7" s="26">
        <f t="shared" ref="T7:T18" si="0">F7*R7</f>
        <v>423.5</v>
      </c>
      <c r="U7" s="26">
        <f t="shared" ref="U7:U18" si="1">F7*S7</f>
        <v>385</v>
      </c>
      <c r="V7" s="26" t="s">
        <v>32</v>
      </c>
      <c r="X7" s="35"/>
      <c r="Y7" s="35"/>
      <c r="Z7" s="35"/>
      <c r="AA7" s="35"/>
      <c r="AB7" s="35"/>
      <c r="AC7" s="35"/>
    </row>
    <row r="8" spans="1:29" ht="25.5" hidden="1">
      <c r="A8" s="113"/>
      <c r="B8" s="113"/>
      <c r="C8" s="113"/>
      <c r="D8" s="6">
        <v>41</v>
      </c>
      <c r="E8" s="6">
        <v>65</v>
      </c>
      <c r="F8" s="47">
        <v>25</v>
      </c>
      <c r="G8" s="93" t="s">
        <v>33</v>
      </c>
      <c r="H8" s="48" t="s">
        <v>34</v>
      </c>
      <c r="I8" s="49" t="s">
        <v>35</v>
      </c>
      <c r="J8" s="50"/>
      <c r="K8" s="51">
        <v>2</v>
      </c>
      <c r="L8" s="51">
        <v>4</v>
      </c>
      <c r="M8" s="52">
        <v>4</v>
      </c>
      <c r="N8" s="52">
        <v>2</v>
      </c>
      <c r="O8" s="52" t="s">
        <v>75</v>
      </c>
      <c r="P8" s="53">
        <f t="shared" ref="P8:P17" si="2">SUM(K8:O8)</f>
        <v>12</v>
      </c>
      <c r="Q8" s="53">
        <v>0</v>
      </c>
      <c r="R8" s="26">
        <v>11</v>
      </c>
      <c r="S8" s="26">
        <v>10</v>
      </c>
      <c r="T8" s="26">
        <f t="shared" si="0"/>
        <v>275</v>
      </c>
      <c r="U8" s="26">
        <f t="shared" si="1"/>
        <v>250</v>
      </c>
      <c r="V8" s="26" t="str">
        <f t="shared" ref="V8:V32" si="3">V7</f>
        <v>42.5*39.5*27.5</v>
      </c>
      <c r="X8" s="36"/>
      <c r="Y8" s="36"/>
      <c r="Z8" s="36"/>
      <c r="AA8" s="36"/>
      <c r="AB8" s="36"/>
      <c r="AC8" s="36"/>
    </row>
    <row r="9" spans="1:29" ht="25.5" hidden="1">
      <c r="A9" s="113"/>
      <c r="B9" s="113"/>
      <c r="C9" s="113"/>
      <c r="D9" s="6">
        <v>66</v>
      </c>
      <c r="E9" s="6">
        <v>97</v>
      </c>
      <c r="F9" s="47">
        <v>32</v>
      </c>
      <c r="G9" s="93" t="s">
        <v>33</v>
      </c>
      <c r="H9" s="48" t="s">
        <v>36</v>
      </c>
      <c r="I9" s="49" t="s">
        <v>37</v>
      </c>
      <c r="J9" s="50"/>
      <c r="K9" s="51">
        <v>2</v>
      </c>
      <c r="L9" s="51">
        <v>4</v>
      </c>
      <c r="M9" s="52">
        <v>4</v>
      </c>
      <c r="N9" s="52">
        <v>2</v>
      </c>
      <c r="O9" s="52" t="s">
        <v>75</v>
      </c>
      <c r="P9" s="53">
        <f t="shared" si="2"/>
        <v>12</v>
      </c>
      <c r="Q9" s="53">
        <v>0</v>
      </c>
      <c r="R9" s="26">
        <v>11</v>
      </c>
      <c r="S9" s="26">
        <v>10</v>
      </c>
      <c r="T9" s="26">
        <f t="shared" si="0"/>
        <v>352</v>
      </c>
      <c r="U9" s="26">
        <f t="shared" si="1"/>
        <v>320</v>
      </c>
      <c r="V9" s="26" t="str">
        <f t="shared" si="3"/>
        <v>42.5*39.5*27.5</v>
      </c>
      <c r="X9" s="36"/>
      <c r="Y9" s="36"/>
      <c r="Z9" s="36"/>
      <c r="AA9" s="36"/>
      <c r="AB9" s="36"/>
      <c r="AC9" s="36"/>
    </row>
    <row r="10" spans="1:29" ht="23.25" hidden="1">
      <c r="A10" s="113"/>
      <c r="B10" s="113"/>
      <c r="C10" s="113"/>
      <c r="D10" s="6"/>
      <c r="E10" s="6"/>
      <c r="F10" s="47">
        <v>30</v>
      </c>
      <c r="G10" s="93" t="s">
        <v>33</v>
      </c>
      <c r="H10" s="48" t="s">
        <v>38</v>
      </c>
      <c r="I10" s="49" t="s">
        <v>39</v>
      </c>
      <c r="J10" s="50"/>
      <c r="K10" s="51">
        <v>2</v>
      </c>
      <c r="L10" s="51">
        <v>4</v>
      </c>
      <c r="M10" s="52">
        <v>4</v>
      </c>
      <c r="N10" s="52">
        <v>2</v>
      </c>
      <c r="O10" s="52" t="s">
        <v>75</v>
      </c>
      <c r="P10" s="53">
        <f>SUM(K10:O10)</f>
        <v>12</v>
      </c>
      <c r="Q10" s="53">
        <v>0</v>
      </c>
      <c r="R10" s="26"/>
      <c r="S10" s="26"/>
      <c r="T10" s="26"/>
      <c r="U10" s="26"/>
      <c r="V10" s="26"/>
      <c r="X10" s="36"/>
      <c r="Y10" s="36"/>
      <c r="Z10" s="36"/>
      <c r="AA10" s="36"/>
      <c r="AB10" s="36"/>
      <c r="AC10" s="36"/>
    </row>
    <row r="11" spans="1:29" ht="23.25" hidden="1">
      <c r="A11" s="113"/>
      <c r="B11" s="113"/>
      <c r="C11" s="113"/>
      <c r="D11" s="6"/>
      <c r="E11" s="6"/>
      <c r="F11" s="47"/>
      <c r="G11" s="93"/>
      <c r="H11" s="48"/>
      <c r="I11" s="49"/>
      <c r="J11" s="50"/>
      <c r="K11" s="51"/>
      <c r="L11" s="51"/>
      <c r="M11" s="52"/>
      <c r="N11" s="52"/>
      <c r="O11" s="52"/>
      <c r="P11" s="53"/>
      <c r="Q11" s="53"/>
      <c r="R11" s="26"/>
      <c r="S11" s="26"/>
      <c r="T11" s="26"/>
      <c r="U11" s="26"/>
      <c r="V11" s="26"/>
      <c r="X11" s="36"/>
      <c r="Y11" s="36"/>
      <c r="Z11" s="36"/>
      <c r="AA11" s="36"/>
      <c r="AB11" s="36"/>
      <c r="AC11" s="36"/>
    </row>
    <row r="12" spans="1:29" ht="22.5">
      <c r="A12" s="113"/>
      <c r="B12" s="113"/>
      <c r="C12" s="113"/>
      <c r="D12" s="6">
        <v>128</v>
      </c>
      <c r="E12" s="6">
        <v>172</v>
      </c>
      <c r="F12" s="54">
        <v>25</v>
      </c>
      <c r="G12" s="94" t="s">
        <v>40</v>
      </c>
      <c r="H12" s="54" t="s">
        <v>41</v>
      </c>
      <c r="I12" s="55" t="s">
        <v>42</v>
      </c>
      <c r="J12" s="56"/>
      <c r="K12" s="57">
        <v>2</v>
      </c>
      <c r="L12" s="57">
        <v>4</v>
      </c>
      <c r="M12" s="58">
        <v>4</v>
      </c>
      <c r="N12" s="58">
        <v>2</v>
      </c>
      <c r="O12" s="58" t="s">
        <v>75</v>
      </c>
      <c r="P12" s="59">
        <f t="shared" si="2"/>
        <v>12</v>
      </c>
      <c r="Q12" s="59">
        <v>300</v>
      </c>
      <c r="R12" s="26">
        <v>11</v>
      </c>
      <c r="S12" s="26">
        <v>10</v>
      </c>
      <c r="T12" s="26">
        <f t="shared" si="0"/>
        <v>275</v>
      </c>
      <c r="U12" s="26">
        <f t="shared" si="1"/>
        <v>250</v>
      </c>
      <c r="V12" s="26" t="e">
        <f>#REF!</f>
        <v>#REF!</v>
      </c>
      <c r="X12" s="37"/>
      <c r="Y12" s="37"/>
      <c r="Z12" s="37" t="s">
        <v>78</v>
      </c>
      <c r="AA12" s="37"/>
      <c r="AB12" s="37"/>
      <c r="AC12" s="37"/>
    </row>
    <row r="13" spans="1:29" ht="22.5">
      <c r="A13" s="113"/>
      <c r="B13" s="113"/>
      <c r="C13" s="113"/>
      <c r="D13" s="6">
        <v>173</v>
      </c>
      <c r="E13" s="6">
        <v>219</v>
      </c>
      <c r="F13" s="54">
        <v>27</v>
      </c>
      <c r="G13" s="94" t="s">
        <v>40</v>
      </c>
      <c r="H13" s="54" t="s">
        <v>43</v>
      </c>
      <c r="I13" s="55" t="s">
        <v>44</v>
      </c>
      <c r="J13" s="56"/>
      <c r="K13" s="57">
        <v>2</v>
      </c>
      <c r="L13" s="57">
        <v>4</v>
      </c>
      <c r="M13" s="58">
        <v>4</v>
      </c>
      <c r="N13" s="58">
        <v>2</v>
      </c>
      <c r="O13" s="58" t="s">
        <v>75</v>
      </c>
      <c r="P13" s="59">
        <f t="shared" si="2"/>
        <v>12</v>
      </c>
      <c r="Q13" s="59">
        <v>324</v>
      </c>
      <c r="R13" s="26">
        <v>11</v>
      </c>
      <c r="S13" s="26">
        <v>10</v>
      </c>
      <c r="T13" s="26">
        <f t="shared" si="0"/>
        <v>297</v>
      </c>
      <c r="U13" s="26">
        <f t="shared" si="1"/>
        <v>270</v>
      </c>
      <c r="V13" s="26" t="e">
        <f t="shared" si="3"/>
        <v>#REF!</v>
      </c>
      <c r="X13" s="35" t="s">
        <v>20</v>
      </c>
      <c r="Y13" s="35" t="s">
        <v>21</v>
      </c>
      <c r="Z13" s="35" t="s">
        <v>22</v>
      </c>
      <c r="AA13" s="35" t="s">
        <v>23</v>
      </c>
      <c r="AB13" s="35" t="s">
        <v>24</v>
      </c>
      <c r="AC13" s="35" t="s">
        <v>74</v>
      </c>
    </row>
    <row r="14" spans="1:29" ht="23.25">
      <c r="A14" s="113"/>
      <c r="B14" s="113"/>
      <c r="C14" s="113"/>
      <c r="D14" s="6">
        <v>220</v>
      </c>
      <c r="E14" s="6">
        <v>262</v>
      </c>
      <c r="F14" s="54">
        <v>23</v>
      </c>
      <c r="G14" s="94" t="s">
        <v>40</v>
      </c>
      <c r="H14" s="54" t="s">
        <v>45</v>
      </c>
      <c r="I14" s="55" t="s">
        <v>46</v>
      </c>
      <c r="J14" s="56"/>
      <c r="K14" s="57">
        <v>2</v>
      </c>
      <c r="L14" s="57">
        <v>4</v>
      </c>
      <c r="M14" s="58">
        <v>4</v>
      </c>
      <c r="N14" s="58">
        <v>2</v>
      </c>
      <c r="O14" s="58" t="s">
        <v>75</v>
      </c>
      <c r="P14" s="59">
        <f t="shared" si="2"/>
        <v>12</v>
      </c>
      <c r="Q14" s="59">
        <v>276</v>
      </c>
      <c r="R14" s="26">
        <v>11</v>
      </c>
      <c r="S14" s="26">
        <v>10</v>
      </c>
      <c r="T14" s="26">
        <f t="shared" si="0"/>
        <v>253</v>
      </c>
      <c r="U14" s="26">
        <f t="shared" si="1"/>
        <v>230</v>
      </c>
      <c r="V14" s="26" t="e">
        <f t="shared" si="3"/>
        <v>#REF!</v>
      </c>
      <c r="X14" s="36"/>
      <c r="Y14" s="36">
        <v>2</v>
      </c>
      <c r="Z14" s="36">
        <v>4</v>
      </c>
      <c r="AA14" s="36">
        <v>4</v>
      </c>
      <c r="AB14" s="36">
        <v>2</v>
      </c>
      <c r="AC14" s="36">
        <v>12</v>
      </c>
    </row>
    <row r="15" spans="1:29" ht="24" customHeight="1">
      <c r="A15" s="113"/>
      <c r="B15" s="113"/>
      <c r="C15" s="113"/>
      <c r="D15" s="6">
        <v>263</v>
      </c>
      <c r="E15" s="6">
        <v>308</v>
      </c>
      <c r="F15" s="60">
        <v>26</v>
      </c>
      <c r="G15" s="95" t="s">
        <v>47</v>
      </c>
      <c r="H15" s="60" t="s">
        <v>48</v>
      </c>
      <c r="I15" s="61" t="s">
        <v>49</v>
      </c>
      <c r="J15" s="60"/>
      <c r="K15" s="62">
        <v>2</v>
      </c>
      <c r="L15" s="62">
        <v>4</v>
      </c>
      <c r="M15" s="63">
        <v>4</v>
      </c>
      <c r="N15" s="63">
        <v>2</v>
      </c>
      <c r="O15" s="63" t="s">
        <v>75</v>
      </c>
      <c r="P15" s="64">
        <f t="shared" si="2"/>
        <v>12</v>
      </c>
      <c r="Q15" s="64">
        <v>312</v>
      </c>
      <c r="R15" s="26">
        <v>11</v>
      </c>
      <c r="S15" s="26">
        <v>10</v>
      </c>
      <c r="T15" s="26">
        <f t="shared" si="0"/>
        <v>286</v>
      </c>
      <c r="U15" s="26">
        <f t="shared" si="1"/>
        <v>260</v>
      </c>
      <c r="V15" s="26" t="e">
        <f t="shared" si="3"/>
        <v>#REF!</v>
      </c>
    </row>
    <row r="16" spans="1:29" ht="25.5" customHeight="1">
      <c r="A16" s="113"/>
      <c r="B16" s="113"/>
      <c r="C16" s="113"/>
      <c r="D16" s="6">
        <v>309</v>
      </c>
      <c r="E16" s="6">
        <v>352</v>
      </c>
      <c r="F16" s="60">
        <v>24</v>
      </c>
      <c r="G16" s="95" t="s">
        <v>47</v>
      </c>
      <c r="H16" s="60" t="s">
        <v>50</v>
      </c>
      <c r="I16" s="65" t="s">
        <v>51</v>
      </c>
      <c r="J16" s="66"/>
      <c r="K16" s="62">
        <v>2</v>
      </c>
      <c r="L16" s="62">
        <v>4</v>
      </c>
      <c r="M16" s="63">
        <v>4</v>
      </c>
      <c r="N16" s="63">
        <v>2</v>
      </c>
      <c r="O16" s="63" t="s">
        <v>75</v>
      </c>
      <c r="P16" s="64">
        <f t="shared" si="2"/>
        <v>12</v>
      </c>
      <c r="Q16" s="64">
        <v>288</v>
      </c>
      <c r="R16" s="26">
        <v>11</v>
      </c>
      <c r="S16" s="26">
        <v>10</v>
      </c>
      <c r="T16" s="26">
        <f t="shared" si="0"/>
        <v>264</v>
      </c>
      <c r="U16" s="26">
        <f t="shared" si="1"/>
        <v>240</v>
      </c>
      <c r="V16" s="26" t="e">
        <f t="shared" si="3"/>
        <v>#REF!</v>
      </c>
    </row>
    <row r="17" spans="1:22" hidden="1">
      <c r="A17" s="113"/>
      <c r="B17" s="113"/>
      <c r="C17" s="113"/>
      <c r="D17" s="6">
        <v>353</v>
      </c>
      <c r="E17" s="6">
        <v>370</v>
      </c>
      <c r="F17" s="60">
        <v>18</v>
      </c>
      <c r="G17" s="95" t="s">
        <v>47</v>
      </c>
      <c r="H17" s="61" t="s">
        <v>52</v>
      </c>
      <c r="I17" s="65" t="s">
        <v>53</v>
      </c>
      <c r="J17" s="66"/>
      <c r="K17" s="62">
        <v>2</v>
      </c>
      <c r="L17" s="62">
        <v>4</v>
      </c>
      <c r="M17" s="63">
        <v>4</v>
      </c>
      <c r="N17" s="63">
        <v>2</v>
      </c>
      <c r="O17" s="63" t="s">
        <v>75</v>
      </c>
      <c r="P17" s="64">
        <f t="shared" si="2"/>
        <v>12</v>
      </c>
      <c r="Q17" s="64">
        <v>0</v>
      </c>
      <c r="R17" s="26">
        <v>11</v>
      </c>
      <c r="S17" s="26">
        <v>10</v>
      </c>
      <c r="T17" s="26">
        <f t="shared" si="0"/>
        <v>198</v>
      </c>
      <c r="U17" s="26">
        <f t="shared" si="1"/>
        <v>180</v>
      </c>
      <c r="V17" s="26" t="e">
        <f t="shared" si="3"/>
        <v>#REF!</v>
      </c>
    </row>
    <row r="18" spans="1:22" hidden="1">
      <c r="A18" s="113"/>
      <c r="B18" s="113"/>
      <c r="C18" s="113"/>
      <c r="D18" s="6">
        <v>371</v>
      </c>
      <c r="E18" s="6">
        <v>377</v>
      </c>
      <c r="F18" s="67">
        <v>0</v>
      </c>
      <c r="G18" s="96" t="s">
        <v>54</v>
      </c>
      <c r="H18" s="68" t="s">
        <v>55</v>
      </c>
      <c r="I18" s="69" t="s">
        <v>56</v>
      </c>
      <c r="J18" s="70">
        <v>2</v>
      </c>
      <c r="K18" s="70">
        <v>4</v>
      </c>
      <c r="L18" s="71">
        <v>4</v>
      </c>
      <c r="M18" s="71">
        <v>2</v>
      </c>
      <c r="N18" s="71"/>
      <c r="O18" s="71" t="s">
        <v>73</v>
      </c>
      <c r="P18" s="72">
        <f t="shared" ref="P18:P31" si="4">SUM(J18:O18)</f>
        <v>12</v>
      </c>
      <c r="Q18" s="72">
        <f t="shared" ref="Q18:Q31" si="5">F18*P18</f>
        <v>0</v>
      </c>
      <c r="R18" s="26">
        <v>11</v>
      </c>
      <c r="S18" s="26">
        <v>10</v>
      </c>
      <c r="T18" s="26">
        <f t="shared" si="0"/>
        <v>0</v>
      </c>
      <c r="U18" s="26">
        <f t="shared" si="1"/>
        <v>0</v>
      </c>
      <c r="V18" s="26" t="e">
        <f t="shared" si="3"/>
        <v>#REF!</v>
      </c>
    </row>
    <row r="19" spans="1:22" ht="24.75" hidden="1" customHeight="1">
      <c r="A19" s="113"/>
      <c r="B19" s="113"/>
      <c r="C19" s="113"/>
      <c r="D19" s="6"/>
      <c r="E19" s="6"/>
      <c r="F19" s="73">
        <v>0</v>
      </c>
      <c r="G19" s="96" t="s">
        <v>54</v>
      </c>
      <c r="H19" s="68" t="s">
        <v>58</v>
      </c>
      <c r="I19" s="69" t="s">
        <v>59</v>
      </c>
      <c r="J19" s="70">
        <v>2</v>
      </c>
      <c r="K19" s="70">
        <v>4</v>
      </c>
      <c r="L19" s="71">
        <v>4</v>
      </c>
      <c r="M19" s="71">
        <v>2</v>
      </c>
      <c r="N19" s="71"/>
      <c r="O19" s="71" t="s">
        <v>73</v>
      </c>
      <c r="P19" s="72">
        <f t="shared" si="4"/>
        <v>12</v>
      </c>
      <c r="Q19" s="72">
        <f t="shared" si="5"/>
        <v>0</v>
      </c>
      <c r="R19" s="26"/>
      <c r="S19" s="26"/>
      <c r="T19" s="26"/>
      <c r="U19" s="26"/>
      <c r="V19" s="26"/>
    </row>
    <row r="20" spans="1:22" ht="23.25" hidden="1" customHeight="1">
      <c r="A20" s="113"/>
      <c r="B20" s="113"/>
      <c r="C20" s="113"/>
      <c r="D20" s="6"/>
      <c r="E20" s="6"/>
      <c r="F20" s="73">
        <v>0</v>
      </c>
      <c r="G20" s="96" t="s">
        <v>54</v>
      </c>
      <c r="H20" s="68" t="s">
        <v>61</v>
      </c>
      <c r="I20" s="69" t="s">
        <v>62</v>
      </c>
      <c r="J20" s="70">
        <v>2</v>
      </c>
      <c r="K20" s="70">
        <v>4</v>
      </c>
      <c r="L20" s="71">
        <v>4</v>
      </c>
      <c r="M20" s="71">
        <v>2</v>
      </c>
      <c r="N20" s="71"/>
      <c r="O20" s="71" t="s">
        <v>73</v>
      </c>
      <c r="P20" s="72">
        <f t="shared" si="4"/>
        <v>12</v>
      </c>
      <c r="Q20" s="72">
        <f t="shared" si="5"/>
        <v>0</v>
      </c>
      <c r="R20" s="26"/>
      <c r="S20" s="26"/>
      <c r="T20" s="26"/>
      <c r="U20" s="26"/>
      <c r="V20" s="26"/>
    </row>
    <row r="21" spans="1:22" ht="24" hidden="1" customHeight="1">
      <c r="A21" s="113"/>
      <c r="B21" s="113"/>
      <c r="C21" s="113"/>
      <c r="D21" s="6"/>
      <c r="E21" s="6"/>
      <c r="F21" s="73">
        <v>0</v>
      </c>
      <c r="G21" s="96" t="s">
        <v>54</v>
      </c>
      <c r="H21" s="68" t="s">
        <v>64</v>
      </c>
      <c r="I21" s="69" t="s">
        <v>49</v>
      </c>
      <c r="J21" s="70">
        <v>2</v>
      </c>
      <c r="K21" s="70">
        <v>4</v>
      </c>
      <c r="L21" s="71">
        <v>4</v>
      </c>
      <c r="M21" s="71">
        <v>2</v>
      </c>
      <c r="N21" s="71"/>
      <c r="O21" s="71" t="s">
        <v>73</v>
      </c>
      <c r="P21" s="72">
        <f t="shared" si="4"/>
        <v>12</v>
      </c>
      <c r="Q21" s="72">
        <f t="shared" si="5"/>
        <v>0</v>
      </c>
      <c r="R21" s="26"/>
      <c r="S21" s="26"/>
      <c r="T21" s="26"/>
      <c r="U21" s="26"/>
      <c r="V21" s="26"/>
    </row>
    <row r="22" spans="1:22" ht="21.75" hidden="1" customHeight="1">
      <c r="A22" s="113"/>
      <c r="B22" s="113"/>
      <c r="C22" s="113"/>
      <c r="D22" s="6"/>
      <c r="E22" s="6"/>
      <c r="F22" s="73">
        <v>0</v>
      </c>
      <c r="G22" s="96" t="s">
        <v>54</v>
      </c>
      <c r="H22" s="69" t="s">
        <v>66</v>
      </c>
      <c r="I22" s="69" t="s">
        <v>51</v>
      </c>
      <c r="J22" s="70">
        <v>2</v>
      </c>
      <c r="K22" s="70">
        <v>4</v>
      </c>
      <c r="L22" s="71">
        <v>4</v>
      </c>
      <c r="M22" s="71">
        <v>2</v>
      </c>
      <c r="N22" s="71"/>
      <c r="O22" s="71" t="s">
        <v>73</v>
      </c>
      <c r="P22" s="72">
        <f t="shared" si="4"/>
        <v>12</v>
      </c>
      <c r="Q22" s="72">
        <f t="shared" si="5"/>
        <v>0</v>
      </c>
      <c r="R22" s="26"/>
      <c r="S22" s="26"/>
      <c r="T22" s="26"/>
      <c r="U22" s="26"/>
      <c r="V22" s="26"/>
    </row>
    <row r="23" spans="1:22" ht="21" hidden="1" customHeight="1">
      <c r="A23" s="113"/>
      <c r="B23" s="113"/>
      <c r="C23" s="113"/>
      <c r="D23" s="6"/>
      <c r="E23" s="6"/>
      <c r="F23" s="73">
        <v>0</v>
      </c>
      <c r="G23" s="96" t="s">
        <v>54</v>
      </c>
      <c r="H23" s="68" t="s">
        <v>68</v>
      </c>
      <c r="I23" s="69" t="s">
        <v>69</v>
      </c>
      <c r="J23" s="70">
        <v>2</v>
      </c>
      <c r="K23" s="70">
        <v>4</v>
      </c>
      <c r="L23" s="71">
        <v>4</v>
      </c>
      <c r="M23" s="71">
        <v>2</v>
      </c>
      <c r="N23" s="71"/>
      <c r="O23" s="71" t="s">
        <v>73</v>
      </c>
      <c r="P23" s="72">
        <f t="shared" si="4"/>
        <v>12</v>
      </c>
      <c r="Q23" s="72">
        <f t="shared" si="5"/>
        <v>0</v>
      </c>
      <c r="R23" s="26"/>
      <c r="S23" s="26"/>
      <c r="T23" s="26"/>
      <c r="U23" s="26"/>
      <c r="V23" s="26"/>
    </row>
    <row r="24" spans="1:22" ht="21.75" hidden="1" customHeight="1">
      <c r="A24" s="113"/>
      <c r="B24" s="113"/>
      <c r="C24" s="113"/>
      <c r="D24" s="6"/>
      <c r="E24" s="6"/>
      <c r="F24" s="73">
        <v>0</v>
      </c>
      <c r="G24" s="96" t="s">
        <v>54</v>
      </c>
      <c r="H24" s="68" t="s">
        <v>71</v>
      </c>
      <c r="I24" s="69" t="s">
        <v>53</v>
      </c>
      <c r="J24" s="70">
        <v>2</v>
      </c>
      <c r="K24" s="70">
        <v>4</v>
      </c>
      <c r="L24" s="71">
        <v>4</v>
      </c>
      <c r="M24" s="71">
        <v>2</v>
      </c>
      <c r="N24" s="71"/>
      <c r="O24" s="71" t="s">
        <v>73</v>
      </c>
      <c r="P24" s="72">
        <f t="shared" si="4"/>
        <v>12</v>
      </c>
      <c r="Q24" s="72">
        <f t="shared" si="5"/>
        <v>0</v>
      </c>
      <c r="R24" s="26"/>
      <c r="S24" s="26"/>
      <c r="T24" s="26"/>
      <c r="U24" s="26"/>
      <c r="V24" s="26"/>
    </row>
    <row r="25" spans="1:22" hidden="1">
      <c r="A25" s="113"/>
      <c r="B25" s="113"/>
      <c r="C25" s="113"/>
      <c r="D25" s="6">
        <v>378</v>
      </c>
      <c r="E25" s="6">
        <v>407</v>
      </c>
      <c r="F25" s="75">
        <v>0</v>
      </c>
      <c r="G25" s="97" t="s">
        <v>54</v>
      </c>
      <c r="H25" s="76" t="s">
        <v>57</v>
      </c>
      <c r="I25" s="77" t="s">
        <v>56</v>
      </c>
      <c r="J25" s="78"/>
      <c r="K25" s="79">
        <v>2</v>
      </c>
      <c r="L25" s="79">
        <v>4</v>
      </c>
      <c r="M25" s="80">
        <v>4</v>
      </c>
      <c r="N25" s="80">
        <v>2</v>
      </c>
      <c r="O25" s="80" t="s">
        <v>75</v>
      </c>
      <c r="P25" s="81">
        <f t="shared" si="4"/>
        <v>12</v>
      </c>
      <c r="Q25" s="81">
        <f t="shared" si="5"/>
        <v>0</v>
      </c>
      <c r="R25" s="26">
        <v>11</v>
      </c>
      <c r="S25" s="26">
        <v>10</v>
      </c>
      <c r="T25" s="26">
        <f t="shared" ref="T25:T31" si="6">F25*R25</f>
        <v>0</v>
      </c>
      <c r="U25" s="26">
        <f t="shared" ref="U25:U31" si="7">F25*S25</f>
        <v>0</v>
      </c>
      <c r="V25" s="26" t="e">
        <f>V18</f>
        <v>#REF!</v>
      </c>
    </row>
    <row r="26" spans="1:22" hidden="1">
      <c r="A26" s="113"/>
      <c r="B26" s="113"/>
      <c r="C26" s="113"/>
      <c r="D26" s="6">
        <v>414</v>
      </c>
      <c r="E26" s="6">
        <v>443</v>
      </c>
      <c r="F26" s="82">
        <v>0</v>
      </c>
      <c r="G26" s="97" t="s">
        <v>54</v>
      </c>
      <c r="H26" s="76" t="s">
        <v>60</v>
      </c>
      <c r="I26" s="77" t="s">
        <v>59</v>
      </c>
      <c r="J26" s="78"/>
      <c r="K26" s="79">
        <v>2</v>
      </c>
      <c r="L26" s="79">
        <v>4</v>
      </c>
      <c r="M26" s="80">
        <v>4</v>
      </c>
      <c r="N26" s="80">
        <v>2</v>
      </c>
      <c r="O26" s="80" t="s">
        <v>75</v>
      </c>
      <c r="P26" s="81">
        <f t="shared" si="4"/>
        <v>12</v>
      </c>
      <c r="Q26" s="81">
        <f t="shared" si="5"/>
        <v>0</v>
      </c>
      <c r="R26" s="26">
        <v>11</v>
      </c>
      <c r="S26" s="26">
        <v>10</v>
      </c>
      <c r="T26" s="26">
        <f t="shared" si="6"/>
        <v>0</v>
      </c>
      <c r="U26" s="26">
        <f t="shared" si="7"/>
        <v>0</v>
      </c>
      <c r="V26" s="26" t="e">
        <f>#REF!</f>
        <v>#REF!</v>
      </c>
    </row>
    <row r="27" spans="1:22" ht="25.5" hidden="1" customHeight="1">
      <c r="A27" s="113"/>
      <c r="B27" s="113"/>
      <c r="C27" s="113"/>
      <c r="D27" s="6">
        <v>454</v>
      </c>
      <c r="E27" s="6">
        <v>483</v>
      </c>
      <c r="F27" s="84">
        <v>0</v>
      </c>
      <c r="G27" s="98" t="s">
        <v>54</v>
      </c>
      <c r="H27" s="85" t="s">
        <v>63</v>
      </c>
      <c r="I27" s="86" t="s">
        <v>62</v>
      </c>
      <c r="J27" s="87"/>
      <c r="K27" s="88">
        <v>2</v>
      </c>
      <c r="L27" s="88">
        <v>4</v>
      </c>
      <c r="M27" s="89">
        <v>4</v>
      </c>
      <c r="N27" s="89">
        <v>2</v>
      </c>
      <c r="O27" s="89" t="s">
        <v>75</v>
      </c>
      <c r="P27" s="90">
        <f t="shared" si="4"/>
        <v>12</v>
      </c>
      <c r="Q27" s="90">
        <f t="shared" si="5"/>
        <v>0</v>
      </c>
      <c r="R27" s="26">
        <v>11</v>
      </c>
      <c r="S27" s="26">
        <v>10</v>
      </c>
      <c r="T27" s="26">
        <f t="shared" si="6"/>
        <v>0</v>
      </c>
      <c r="U27" s="26">
        <f t="shared" si="7"/>
        <v>0</v>
      </c>
      <c r="V27" s="26" t="e">
        <f>#REF!</f>
        <v>#REF!</v>
      </c>
    </row>
    <row r="28" spans="1:22" ht="24" hidden="1" customHeight="1">
      <c r="A28" s="113"/>
      <c r="B28" s="113"/>
      <c r="C28" s="113"/>
      <c r="D28" s="6">
        <v>494</v>
      </c>
      <c r="E28" s="6">
        <v>523</v>
      </c>
      <c r="F28" s="82">
        <v>0</v>
      </c>
      <c r="G28" s="97" t="s">
        <v>54</v>
      </c>
      <c r="H28" s="76" t="s">
        <v>65</v>
      </c>
      <c r="I28" s="77" t="s">
        <v>49</v>
      </c>
      <c r="J28" s="78"/>
      <c r="K28" s="79">
        <v>2</v>
      </c>
      <c r="L28" s="79">
        <v>4</v>
      </c>
      <c r="M28" s="80">
        <v>4</v>
      </c>
      <c r="N28" s="80">
        <v>2</v>
      </c>
      <c r="O28" s="80" t="s">
        <v>75</v>
      </c>
      <c r="P28" s="81">
        <f t="shared" si="4"/>
        <v>12</v>
      </c>
      <c r="Q28" s="81">
        <f t="shared" si="5"/>
        <v>0</v>
      </c>
      <c r="R28" s="26">
        <v>11</v>
      </c>
      <c r="S28" s="26">
        <v>10</v>
      </c>
      <c r="T28" s="26">
        <f t="shared" si="6"/>
        <v>0</v>
      </c>
      <c r="U28" s="26">
        <f t="shared" si="7"/>
        <v>0</v>
      </c>
      <c r="V28" s="26" t="e">
        <f>#REF!</f>
        <v>#REF!</v>
      </c>
    </row>
    <row r="29" spans="1:22" ht="24.75" hidden="1" customHeight="1">
      <c r="A29" s="113"/>
      <c r="B29" s="113"/>
      <c r="C29" s="113"/>
      <c r="D29" s="6">
        <v>531</v>
      </c>
      <c r="E29" s="6">
        <v>560</v>
      </c>
      <c r="F29" s="84">
        <v>0</v>
      </c>
      <c r="G29" s="98" t="s">
        <v>54</v>
      </c>
      <c r="H29" s="86" t="s">
        <v>67</v>
      </c>
      <c r="I29" s="86" t="s">
        <v>51</v>
      </c>
      <c r="J29" s="87"/>
      <c r="K29" s="88">
        <v>2</v>
      </c>
      <c r="L29" s="88">
        <v>4</v>
      </c>
      <c r="M29" s="89">
        <v>4</v>
      </c>
      <c r="N29" s="89">
        <v>2</v>
      </c>
      <c r="O29" s="89" t="s">
        <v>75</v>
      </c>
      <c r="P29" s="90">
        <f t="shared" si="4"/>
        <v>12</v>
      </c>
      <c r="Q29" s="90">
        <f t="shared" si="5"/>
        <v>0</v>
      </c>
      <c r="R29" s="26">
        <v>11</v>
      </c>
      <c r="S29" s="26">
        <v>10</v>
      </c>
      <c r="T29" s="26">
        <f t="shared" si="6"/>
        <v>0</v>
      </c>
      <c r="U29" s="26">
        <f t="shared" si="7"/>
        <v>0</v>
      </c>
      <c r="V29" s="26" t="e">
        <f>#REF!</f>
        <v>#REF!</v>
      </c>
    </row>
    <row r="30" spans="1:22" ht="22.5" hidden="1" customHeight="1">
      <c r="A30" s="113"/>
      <c r="B30" s="113"/>
      <c r="C30" s="113"/>
      <c r="D30" s="6">
        <v>567</v>
      </c>
      <c r="E30" s="6">
        <v>596</v>
      </c>
      <c r="F30" s="84">
        <v>0</v>
      </c>
      <c r="G30" s="98" t="s">
        <v>54</v>
      </c>
      <c r="H30" s="85" t="s">
        <v>70</v>
      </c>
      <c r="I30" s="86" t="s">
        <v>69</v>
      </c>
      <c r="J30" s="87"/>
      <c r="K30" s="88">
        <v>2</v>
      </c>
      <c r="L30" s="88">
        <v>4</v>
      </c>
      <c r="M30" s="89">
        <v>4</v>
      </c>
      <c r="N30" s="89">
        <v>2</v>
      </c>
      <c r="O30" s="89" t="s">
        <v>75</v>
      </c>
      <c r="P30" s="90">
        <f t="shared" si="4"/>
        <v>12</v>
      </c>
      <c r="Q30" s="90">
        <f t="shared" si="5"/>
        <v>0</v>
      </c>
      <c r="R30" s="26">
        <v>11</v>
      </c>
      <c r="S30" s="26">
        <v>10</v>
      </c>
      <c r="T30" s="26">
        <f t="shared" si="6"/>
        <v>0</v>
      </c>
      <c r="U30" s="26">
        <f t="shared" si="7"/>
        <v>0</v>
      </c>
      <c r="V30" s="26" t="e">
        <f>#REF!</f>
        <v>#REF!</v>
      </c>
    </row>
    <row r="31" spans="1:22" ht="23.25" hidden="1" customHeight="1">
      <c r="A31" s="113"/>
      <c r="B31" s="113"/>
      <c r="C31" s="113"/>
      <c r="D31" s="6">
        <v>602</v>
      </c>
      <c r="E31" s="6">
        <v>631</v>
      </c>
      <c r="F31" s="82">
        <v>0</v>
      </c>
      <c r="G31" s="97" t="s">
        <v>54</v>
      </c>
      <c r="H31" s="76" t="s">
        <v>72</v>
      </c>
      <c r="I31" s="77" t="s">
        <v>53</v>
      </c>
      <c r="J31" s="78"/>
      <c r="K31" s="79">
        <v>2</v>
      </c>
      <c r="L31" s="79">
        <v>4</v>
      </c>
      <c r="M31" s="80">
        <v>4</v>
      </c>
      <c r="N31" s="80">
        <v>2</v>
      </c>
      <c r="O31" s="80" t="s">
        <v>75</v>
      </c>
      <c r="P31" s="81">
        <f t="shared" si="4"/>
        <v>12</v>
      </c>
      <c r="Q31" s="81">
        <f t="shared" si="5"/>
        <v>0</v>
      </c>
      <c r="R31" s="26">
        <v>11</v>
      </c>
      <c r="S31" s="26">
        <v>10</v>
      </c>
      <c r="T31" s="26">
        <f t="shared" si="6"/>
        <v>0</v>
      </c>
      <c r="U31" s="26">
        <f t="shared" si="7"/>
        <v>0</v>
      </c>
      <c r="V31" s="26" t="e">
        <f>#REF!</f>
        <v>#REF!</v>
      </c>
    </row>
    <row r="32" spans="1:22">
      <c r="A32" s="113"/>
      <c r="B32" s="113"/>
      <c r="C32" s="113"/>
      <c r="D32" s="6"/>
      <c r="E32" s="6"/>
      <c r="F32" s="7"/>
      <c r="G32" s="99"/>
      <c r="H32" s="7"/>
      <c r="I32" s="8"/>
      <c r="J32" s="8"/>
      <c r="K32" s="17"/>
      <c r="L32" s="18"/>
      <c r="M32" s="18"/>
      <c r="N32" s="15"/>
      <c r="O32" s="15"/>
      <c r="P32" s="16"/>
      <c r="Q32" s="16"/>
      <c r="R32" s="26"/>
      <c r="S32" s="26"/>
      <c r="T32" s="26"/>
      <c r="U32" s="26"/>
      <c r="V32" s="26" t="e">
        <f t="shared" si="3"/>
        <v>#REF!</v>
      </c>
    </row>
    <row r="33" spans="1:22">
      <c r="A33" s="9"/>
      <c r="B33" s="10"/>
      <c r="C33" s="11"/>
      <c r="D33" s="12"/>
      <c r="E33" s="12"/>
      <c r="F33" s="13">
        <f>SUM(F7:F32)</f>
        <v>268.5</v>
      </c>
      <c r="G33" s="100"/>
      <c r="H33" s="13"/>
      <c r="I33" s="19"/>
      <c r="J33" s="19"/>
      <c r="K33" s="19"/>
      <c r="L33" s="19"/>
      <c r="M33" s="19"/>
      <c r="N33" s="19"/>
      <c r="O33" s="19"/>
      <c r="P33" s="9" t="s">
        <v>77</v>
      </c>
      <c r="Q33" s="74">
        <f>SUM(Q7:Q32)</f>
        <v>1500</v>
      </c>
      <c r="R33" s="27"/>
      <c r="S33" s="33"/>
      <c r="T33" s="28">
        <f>SUM(T7:T32)</f>
        <v>2623.5</v>
      </c>
      <c r="U33" s="28">
        <f>SUM(U7:U32)</f>
        <v>2385</v>
      </c>
      <c r="V33" s="29">
        <f>0.425*0.395*0.275*F33</f>
        <v>12.395470312500001</v>
      </c>
    </row>
    <row r="36" spans="1:22">
      <c r="H36" s="83"/>
    </row>
    <row r="45" spans="1:22">
      <c r="I45" s="48"/>
    </row>
    <row r="46" spans="1:22">
      <c r="I46" s="48"/>
    </row>
  </sheetData>
  <mergeCells count="14">
    <mergeCell ref="A1:V1"/>
    <mergeCell ref="A3:V3"/>
    <mergeCell ref="D5:E5"/>
    <mergeCell ref="A7:A32"/>
    <mergeCell ref="B5:B6"/>
    <mergeCell ref="B7:B32"/>
    <mergeCell ref="C7:C32"/>
    <mergeCell ref="G5:G6"/>
    <mergeCell ref="H5:H6"/>
    <mergeCell ref="I5:I6"/>
    <mergeCell ref="Q5:Q6"/>
    <mergeCell ref="T5:T6"/>
    <mergeCell ref="U5:U6"/>
    <mergeCell ref="O5:O6"/>
  </mergeCells>
  <printOptions horizontalCentered="1" verticalCentered="1"/>
  <pageMargins left="0" right="0" top="0" bottom="0" header="0" footer="0"/>
  <pageSetup paperSize="9" scale="83" fitToWidth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cp:lastPrinted>2022-10-01T00:24:11Z</cp:lastPrinted>
  <dcterms:created xsi:type="dcterms:W3CDTF">2022-08-24T07:35:00Z</dcterms:created>
  <dcterms:modified xsi:type="dcterms:W3CDTF">2024-09-26T12:27:35Z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99F3A93E42B440D3A79BDA8B439A63ED</vt:lpwstr>
  </property>
  <property fmtid="{D5CDD505-2E9C-101B-9397-08002B2CF9AE}" pid="3" name="KSOProductBuildVer">
    <vt:lpwstr>2052-11.1.0.12353</vt:lpwstr>
  </property>
</Properties>
</file>